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kalev/Desktop/"/>
    </mc:Choice>
  </mc:AlternateContent>
  <bookViews>
    <workbookView xWindow="3340" yWindow="1140" windowWidth="28800" windowHeight="1908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8" i="1" l="1"/>
  <c r="F48" i="1"/>
  <c r="M48" i="1"/>
  <c r="K47" i="1"/>
  <c r="F47" i="1"/>
  <c r="M47" i="1"/>
  <c r="K46" i="1"/>
  <c r="F46" i="1"/>
  <c r="M46" i="1"/>
  <c r="I48" i="1"/>
  <c r="L48" i="1"/>
  <c r="I47" i="1"/>
  <c r="L47" i="1"/>
  <c r="I46" i="1"/>
  <c r="L46" i="1"/>
  <c r="G48" i="1"/>
  <c r="J48" i="1"/>
  <c r="G47" i="1"/>
  <c r="J47" i="1"/>
  <c r="G46" i="1"/>
  <c r="J46" i="1"/>
  <c r="H48" i="1"/>
  <c r="H47" i="1"/>
  <c r="H46" i="1"/>
  <c r="N37" i="1"/>
  <c r="N35" i="1"/>
  <c r="N33" i="1"/>
  <c r="N30" i="1"/>
  <c r="N28" i="1"/>
  <c r="N26" i="1"/>
  <c r="N23" i="1"/>
  <c r="N21" i="1"/>
  <c r="N19" i="1"/>
  <c r="N16" i="1"/>
  <c r="N14" i="1"/>
  <c r="N12" i="1"/>
  <c r="N9" i="1"/>
  <c r="N7" i="1"/>
  <c r="N5" i="1"/>
  <c r="I44" i="1"/>
  <c r="I43" i="1"/>
  <c r="I42" i="1"/>
  <c r="I41" i="1"/>
  <c r="I40" i="1"/>
  <c r="I39" i="1"/>
  <c r="G44" i="1"/>
  <c r="G43" i="1"/>
  <c r="G42" i="1"/>
  <c r="G41" i="1"/>
  <c r="G40" i="1"/>
  <c r="G39" i="1"/>
  <c r="F44" i="1"/>
  <c r="F43" i="1"/>
  <c r="F42" i="1"/>
  <c r="F41" i="1"/>
  <c r="F40" i="1"/>
  <c r="F39" i="1"/>
  <c r="K44" i="1"/>
  <c r="K43" i="1"/>
  <c r="K39" i="1"/>
  <c r="K42" i="1"/>
  <c r="K41" i="1"/>
  <c r="K40" i="1"/>
  <c r="M44" i="1"/>
  <c r="M43" i="1"/>
  <c r="M42" i="1"/>
  <c r="M41" i="1"/>
  <c r="M40" i="1"/>
  <c r="M39" i="1"/>
  <c r="L44" i="1"/>
  <c r="L43" i="1"/>
  <c r="L42" i="1"/>
  <c r="L41" i="1"/>
  <c r="L40" i="1"/>
  <c r="L39" i="1"/>
  <c r="J44" i="1"/>
  <c r="J43" i="1"/>
  <c r="J42" i="1"/>
  <c r="J41" i="1"/>
  <c r="J40" i="1"/>
  <c r="J39" i="1"/>
  <c r="H44" i="1"/>
  <c r="H43" i="1"/>
  <c r="H42" i="1"/>
  <c r="H41" i="1"/>
  <c r="H40" i="1"/>
  <c r="H39" i="1"/>
  <c r="L37" i="1"/>
  <c r="L35" i="1"/>
  <c r="L33" i="1"/>
  <c r="L30" i="1"/>
  <c r="L28" i="1"/>
  <c r="L26" i="1"/>
  <c r="L23" i="1"/>
  <c r="L21" i="1"/>
  <c r="L19" i="1"/>
  <c r="L16" i="1"/>
  <c r="L14" i="1"/>
  <c r="L12" i="1"/>
  <c r="L9" i="1"/>
  <c r="L7" i="1"/>
  <c r="L5" i="1"/>
  <c r="J37" i="1"/>
  <c r="J35" i="1"/>
  <c r="J33" i="1"/>
  <c r="J30" i="1"/>
  <c r="J28" i="1"/>
  <c r="J26" i="1"/>
  <c r="J23" i="1"/>
  <c r="J21" i="1"/>
  <c r="J19" i="1"/>
  <c r="J16" i="1"/>
  <c r="J14" i="1"/>
  <c r="J12" i="1"/>
  <c r="J9" i="1"/>
  <c r="J7" i="1"/>
  <c r="J5" i="1"/>
  <c r="H37" i="1"/>
  <c r="H35" i="1"/>
  <c r="H33" i="1"/>
  <c r="H30" i="1"/>
  <c r="H28" i="1"/>
  <c r="H26" i="1"/>
  <c r="H23" i="1"/>
  <c r="H21" i="1"/>
  <c r="H19" i="1"/>
  <c r="H16" i="1"/>
  <c r="H14" i="1"/>
  <c r="H12" i="1"/>
  <c r="H9" i="1"/>
  <c r="H7" i="1"/>
  <c r="H5" i="1"/>
</calcChain>
</file>

<file path=xl/comments1.xml><?xml version="1.0" encoding="utf-8"?>
<comments xmlns="http://schemas.openxmlformats.org/spreadsheetml/2006/main">
  <authors>
    <author>Kalev Hunt</author>
  </authors>
  <commentList>
    <comment ref="D39" authorId="0">
      <text>
        <r>
          <rPr>
            <b/>
            <sz val="10"/>
            <color indexed="81"/>
            <rFont val="Calibri"/>
          </rPr>
          <t>Kalev Hunt:</t>
        </r>
        <r>
          <rPr>
            <sz val="10"/>
            <color indexed="81"/>
            <rFont val="Calibri"/>
          </rPr>
          <t xml:space="preserve">
how many single trips you would have to take to reach the cost of the pass (lower is better)</t>
        </r>
      </text>
    </comment>
  </commentList>
</comments>
</file>

<file path=xl/sharedStrings.xml><?xml version="1.0" encoding="utf-8"?>
<sst xmlns="http://schemas.openxmlformats.org/spreadsheetml/2006/main" count="43" uniqueCount="22">
  <si>
    <t xml:space="preserve">Regular, Short Term Fares </t>
  </si>
  <si>
    <t xml:space="preserve">Adult Cash/Compass Ticket </t>
  </si>
  <si>
    <t xml:space="preserve">1-Zone </t>
  </si>
  <si>
    <t xml:space="preserve">2-Zone </t>
  </si>
  <si>
    <t xml:space="preserve">3-Zone </t>
  </si>
  <si>
    <t xml:space="preserve">Concession Cash/Compass Ticket </t>
  </si>
  <si>
    <t xml:space="preserve">Discounted, Short Term Fares </t>
  </si>
  <si>
    <t xml:space="preserve">Adult Compass Stored Value </t>
  </si>
  <si>
    <t xml:space="preserve">Concession Compass Stored Value </t>
  </si>
  <si>
    <t xml:space="preserve">Non-Short Term Fares </t>
  </si>
  <si>
    <t xml:space="preserve">Adult Monthly Pass </t>
  </si>
  <si>
    <t xml:space="preserve">Fare Rates </t>
  </si>
  <si>
    <t>1-Zone</t>
  </si>
  <si>
    <t>multiplier based on cash</t>
  </si>
  <si>
    <t>multiplier based on discounted</t>
  </si>
  <si>
    <t>Value of Stored Value</t>
  </si>
  <si>
    <t>2-Zone</t>
  </si>
  <si>
    <t>3-Zone</t>
  </si>
  <si>
    <t>discount of Stored Value vs. cash</t>
  </si>
  <si>
    <t>% change</t>
  </si>
  <si>
    <t>overall % change</t>
  </si>
  <si>
    <t xml:space="preserve">(2017-2019)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</si>
</sst>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0.0%"/>
    <numFmt numFmtId="165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8" fontId="0" fillId="2" borderId="0" xfId="0" applyNumberFormat="1" applyFill="1"/>
    <xf numFmtId="164" fontId="0" fillId="2" borderId="0" xfId="1" applyNumberFormat="1" applyFont="1" applyFill="1"/>
    <xf numFmtId="0" fontId="0" fillId="3" borderId="0" xfId="0" applyFill="1"/>
    <xf numFmtId="164" fontId="0" fillId="3" borderId="0" xfId="1" applyNumberFormat="1" applyFont="1" applyFill="1"/>
    <xf numFmtId="8" fontId="0" fillId="3" borderId="0" xfId="0" applyNumberFormat="1" applyFill="1"/>
    <xf numFmtId="10" fontId="0" fillId="2" borderId="0" xfId="1" applyNumberFormat="1" applyFont="1" applyFill="1"/>
    <xf numFmtId="165" fontId="0" fillId="3" borderId="0" xfId="0" applyNumberFormat="1" applyFill="1"/>
    <xf numFmtId="164" fontId="0" fillId="0" borderId="0" xfId="0" applyNumberFormat="1"/>
  </cellXfs>
  <cellStyles count="2">
    <cellStyle name="Normal" xfId="0" builtinId="0"/>
    <cellStyle name="Percent" xfId="1" builtinId="5"/>
  </cellStyles>
  <dxfs count="12">
    <dxf>
      <font>
        <color rgb="FF9C0006"/>
      </font>
    </dxf>
    <dxf>
      <font>
        <color rgb="FF096000"/>
      </font>
    </dxf>
    <dxf>
      <font>
        <color rgb="FF9C0006"/>
      </font>
    </dxf>
    <dxf>
      <font>
        <color rgb="FF096000"/>
      </font>
    </dxf>
    <dxf>
      <font>
        <color rgb="FF9C0006"/>
      </font>
    </dxf>
    <dxf>
      <font>
        <color rgb="FF096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96000"/>
      </font>
    </dxf>
    <dxf>
      <font>
        <color rgb="FF9C0006"/>
      </font>
    </dxf>
  </dxfs>
  <tableStyles count="0" defaultTableStyle="TableStyleMedium9" defaultPivotStyle="PivotStyleMedium7"/>
  <colors>
    <mruColors>
      <color rgb="FF096000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P48"/>
  <sheetViews>
    <sheetView tabSelected="1" topLeftCell="A3" zoomScale="90" zoomScaleNormal="90" zoomScalePageLayoutView="90" workbookViewId="0">
      <selection activeCell="L46" sqref="L46"/>
    </sheetView>
  </sheetViews>
  <sheetFormatPr baseColWidth="10" defaultRowHeight="16" x14ac:dyDescent="0.2"/>
  <cols>
    <col min="2" max="2" width="29.33203125" bestFit="1" customWidth="1"/>
    <col min="3" max="3" width="26.33203125" bestFit="1" customWidth="1"/>
    <col min="4" max="4" width="28.33203125" bestFit="1" customWidth="1"/>
    <col min="13" max="13" width="11.83203125" bestFit="1" customWidth="1"/>
    <col min="14" max="14" width="16.6640625" bestFit="1" customWidth="1"/>
  </cols>
  <sheetData>
    <row r="2" spans="2:16" x14ac:dyDescent="0.2">
      <c r="B2" t="s">
        <v>11</v>
      </c>
      <c r="F2">
        <v>2016</v>
      </c>
      <c r="G2">
        <v>2017</v>
      </c>
      <c r="H2" t="s">
        <v>19</v>
      </c>
      <c r="I2">
        <v>2018</v>
      </c>
      <c r="J2" t="s">
        <v>19</v>
      </c>
      <c r="K2">
        <v>2019</v>
      </c>
      <c r="L2" t="s">
        <v>19</v>
      </c>
      <c r="M2" t="s">
        <v>21</v>
      </c>
      <c r="N2" t="s">
        <v>20</v>
      </c>
    </row>
    <row r="4" spans="2:16" x14ac:dyDescent="0.2">
      <c r="B4" s="1" t="s">
        <v>0</v>
      </c>
      <c r="C4" s="1" t="s">
        <v>1</v>
      </c>
      <c r="D4" s="1"/>
      <c r="E4" s="1"/>
      <c r="F4" s="1"/>
      <c r="G4" s="1"/>
      <c r="H4" s="1"/>
      <c r="I4" s="1"/>
      <c r="J4" s="1"/>
      <c r="K4" s="1"/>
      <c r="L4" s="1"/>
      <c r="M4" s="1"/>
      <c r="N4" s="3"/>
    </row>
    <row r="5" spans="2:16" x14ac:dyDescent="0.2">
      <c r="B5" s="1"/>
      <c r="C5" s="1" t="s">
        <v>2</v>
      </c>
      <c r="D5" s="1"/>
      <c r="E5" s="1"/>
      <c r="F5" s="2">
        <v>2.75</v>
      </c>
      <c r="G5" s="2">
        <v>2.85</v>
      </c>
      <c r="H5" s="3">
        <f>(G5-F5)/F5</f>
        <v>3.6363636363636397E-2</v>
      </c>
      <c r="I5" s="2">
        <v>2.95</v>
      </c>
      <c r="J5" s="3">
        <f>(I5-G5)/G5</f>
        <v>3.5087719298245647E-2</v>
      </c>
      <c r="K5" s="2">
        <v>3</v>
      </c>
      <c r="L5" s="3">
        <f>(K5-I5)/I5</f>
        <v>1.6949152542372819E-2</v>
      </c>
      <c r="M5" s="2">
        <v>0.25</v>
      </c>
      <c r="N5" s="3">
        <f>(K5-F5)/F5</f>
        <v>9.0909090909090912E-2</v>
      </c>
      <c r="P5" s="9"/>
    </row>
    <row r="6" spans="2:16" x14ac:dyDescent="0.2">
      <c r="B6" s="1"/>
      <c r="C6" s="1"/>
      <c r="D6" s="1"/>
      <c r="E6" s="1"/>
      <c r="F6" s="1"/>
      <c r="G6" s="1"/>
      <c r="H6" s="3"/>
      <c r="I6" s="1"/>
      <c r="J6" s="3"/>
      <c r="K6" s="1"/>
      <c r="L6" s="3"/>
      <c r="M6" s="1"/>
      <c r="N6" s="3"/>
    </row>
    <row r="7" spans="2:16" x14ac:dyDescent="0.2">
      <c r="B7" s="1"/>
      <c r="C7" s="1" t="s">
        <v>3</v>
      </c>
      <c r="D7" s="1"/>
      <c r="E7" s="1"/>
      <c r="F7" s="2">
        <v>4</v>
      </c>
      <c r="G7" s="2">
        <v>4.0999999999999996</v>
      </c>
      <c r="H7" s="3">
        <f>(G7-F7)/F7</f>
        <v>2.4999999999999911E-2</v>
      </c>
      <c r="I7" s="2">
        <v>4.2</v>
      </c>
      <c r="J7" s="3">
        <f>(I7-G7)/G7</f>
        <v>2.4390243902439157E-2</v>
      </c>
      <c r="K7" s="2">
        <v>4.25</v>
      </c>
      <c r="L7" s="3">
        <f>(K7-I7)/I7</f>
        <v>1.1904761904761862E-2</v>
      </c>
      <c r="M7" s="1"/>
      <c r="N7" s="3">
        <f>(K7-F7)/F7</f>
        <v>6.25E-2</v>
      </c>
    </row>
    <row r="8" spans="2:16" x14ac:dyDescent="0.2">
      <c r="B8" s="1"/>
      <c r="C8" s="1"/>
      <c r="D8" s="1"/>
      <c r="E8" s="1"/>
      <c r="F8" s="1"/>
      <c r="G8" s="1"/>
      <c r="H8" s="3"/>
      <c r="I8" s="1"/>
      <c r="J8" s="3"/>
      <c r="K8" s="1"/>
      <c r="L8" s="3"/>
      <c r="M8" s="1"/>
      <c r="N8" s="3"/>
    </row>
    <row r="9" spans="2:16" x14ac:dyDescent="0.2">
      <c r="B9" s="1"/>
      <c r="C9" s="1" t="s">
        <v>4</v>
      </c>
      <c r="D9" s="1"/>
      <c r="E9" s="1"/>
      <c r="F9" s="2">
        <v>5.5</v>
      </c>
      <c r="G9" s="2">
        <v>5.6</v>
      </c>
      <c r="H9" s="3">
        <f>(G9-F9)/F9</f>
        <v>1.8181818181818118E-2</v>
      </c>
      <c r="I9" s="2">
        <v>5.7</v>
      </c>
      <c r="J9" s="3">
        <f>(I9-G9)/G9</f>
        <v>1.7857142857142953E-2</v>
      </c>
      <c r="K9" s="2">
        <v>5.75</v>
      </c>
      <c r="L9" s="3">
        <f>(K9-I9)/I9</f>
        <v>8.7719298245613718E-3</v>
      </c>
      <c r="M9" s="1"/>
      <c r="N9" s="3">
        <f>(K9-F9)/F9</f>
        <v>4.5454545454545456E-2</v>
      </c>
    </row>
    <row r="10" spans="2:16" x14ac:dyDescent="0.2">
      <c r="B10" s="1"/>
      <c r="C10" s="1"/>
      <c r="D10" s="1"/>
      <c r="E10" s="1"/>
      <c r="F10" s="1"/>
      <c r="G10" s="1"/>
      <c r="H10" s="3"/>
      <c r="I10" s="1"/>
      <c r="J10" s="3"/>
      <c r="K10" s="1"/>
      <c r="L10" s="3"/>
      <c r="M10" s="1"/>
      <c r="N10" s="3"/>
    </row>
    <row r="11" spans="2:16" x14ac:dyDescent="0.2">
      <c r="B11" s="4"/>
      <c r="C11" s="4" t="s">
        <v>5</v>
      </c>
      <c r="D11" s="4"/>
      <c r="E11" s="4"/>
      <c r="F11" s="4"/>
      <c r="G11" s="4"/>
      <c r="H11" s="5"/>
      <c r="I11" s="4"/>
      <c r="J11" s="5"/>
      <c r="K11" s="4"/>
      <c r="L11" s="5"/>
      <c r="M11" s="4"/>
      <c r="N11" s="5"/>
    </row>
    <row r="12" spans="2:16" x14ac:dyDescent="0.2">
      <c r="B12" s="4"/>
      <c r="C12" s="4" t="s">
        <v>2</v>
      </c>
      <c r="D12" s="4"/>
      <c r="E12" s="4"/>
      <c r="F12" s="6">
        <v>1.75</v>
      </c>
      <c r="G12" s="6">
        <v>1.8</v>
      </c>
      <c r="H12" s="5">
        <f>(G12-F12)/F12</f>
        <v>2.8571428571428598E-2</v>
      </c>
      <c r="I12" s="6">
        <v>1.9</v>
      </c>
      <c r="J12" s="5">
        <f>(I12-G12)/G12</f>
        <v>5.5555555555555483E-2</v>
      </c>
      <c r="K12" s="6">
        <v>2</v>
      </c>
      <c r="L12" s="5">
        <f>(K12-I12)/I12</f>
        <v>5.2631578947368474E-2</v>
      </c>
      <c r="M12" s="6">
        <v>0.25</v>
      </c>
      <c r="N12" s="5">
        <f>(K12-F12)/F12</f>
        <v>0.14285714285714285</v>
      </c>
    </row>
    <row r="13" spans="2:16" x14ac:dyDescent="0.2">
      <c r="B13" s="4"/>
      <c r="C13" s="4"/>
      <c r="D13" s="4"/>
      <c r="E13" s="4"/>
      <c r="F13" s="4"/>
      <c r="G13" s="4"/>
      <c r="H13" s="5"/>
      <c r="I13" s="4"/>
      <c r="J13" s="5"/>
      <c r="K13" s="4"/>
      <c r="L13" s="5"/>
      <c r="M13" s="4"/>
      <c r="N13" s="5"/>
    </row>
    <row r="14" spans="2:16" x14ac:dyDescent="0.2">
      <c r="B14" s="4"/>
      <c r="C14" s="4" t="s">
        <v>3</v>
      </c>
      <c r="D14" s="4"/>
      <c r="E14" s="4"/>
      <c r="F14" s="6">
        <v>2.75</v>
      </c>
      <c r="G14" s="6">
        <v>2.8</v>
      </c>
      <c r="H14" s="5">
        <f>(G14-F14)/F14</f>
        <v>1.8181818181818118E-2</v>
      </c>
      <c r="I14" s="6">
        <v>2.9</v>
      </c>
      <c r="J14" s="5">
        <f>(I14-G14)/G14</f>
        <v>3.5714285714285747E-2</v>
      </c>
      <c r="K14" s="6">
        <v>3</v>
      </c>
      <c r="L14" s="5">
        <f>(K14-I14)/I14</f>
        <v>3.4482758620689689E-2</v>
      </c>
      <c r="M14" s="4"/>
      <c r="N14" s="5">
        <f>(K14-F14)/F14</f>
        <v>9.0909090909090912E-2</v>
      </c>
    </row>
    <row r="15" spans="2:16" x14ac:dyDescent="0.2">
      <c r="B15" s="4"/>
      <c r="C15" s="4"/>
      <c r="D15" s="4"/>
      <c r="E15" s="4"/>
      <c r="F15" s="4"/>
      <c r="G15" s="4"/>
      <c r="H15" s="5"/>
      <c r="I15" s="4"/>
      <c r="J15" s="5"/>
      <c r="K15" s="4"/>
      <c r="L15" s="5"/>
      <c r="M15" s="4"/>
      <c r="N15" s="5"/>
    </row>
    <row r="16" spans="2:16" x14ac:dyDescent="0.2">
      <c r="B16" s="4"/>
      <c r="C16" s="4" t="s">
        <v>4</v>
      </c>
      <c r="D16" s="4"/>
      <c r="E16" s="4"/>
      <c r="F16" s="6">
        <v>3.75</v>
      </c>
      <c r="G16" s="6">
        <v>3.8</v>
      </c>
      <c r="H16" s="5">
        <f>(G16-F16)/F16</f>
        <v>1.3333333333333286E-2</v>
      </c>
      <c r="I16" s="6">
        <v>3.9</v>
      </c>
      <c r="J16" s="5">
        <f>(I16-G16)/G16</f>
        <v>2.6315789473684237E-2</v>
      </c>
      <c r="K16" s="6">
        <v>4</v>
      </c>
      <c r="L16" s="5">
        <f>(K16-I16)/I16</f>
        <v>2.5641025641025664E-2</v>
      </c>
      <c r="M16" s="4"/>
      <c r="N16" s="5">
        <f>(K16-F16)/F16</f>
        <v>6.6666666666666666E-2</v>
      </c>
    </row>
    <row r="17" spans="2:14" x14ac:dyDescent="0.2">
      <c r="B17" s="4"/>
      <c r="C17" s="4"/>
      <c r="D17" s="4"/>
      <c r="E17" s="4"/>
      <c r="F17" s="4"/>
      <c r="G17" s="4"/>
      <c r="H17" s="5"/>
      <c r="I17" s="4"/>
      <c r="J17" s="5"/>
      <c r="K17" s="4"/>
      <c r="L17" s="5"/>
      <c r="M17" s="4"/>
      <c r="N17" s="5"/>
    </row>
    <row r="18" spans="2:14" x14ac:dyDescent="0.2">
      <c r="B18" s="1" t="s">
        <v>6</v>
      </c>
      <c r="C18" s="1" t="s">
        <v>7</v>
      </c>
      <c r="D18" s="1"/>
      <c r="E18" s="1"/>
      <c r="F18" s="1"/>
      <c r="G18" s="1"/>
      <c r="H18" s="3"/>
      <c r="I18" s="1"/>
      <c r="J18" s="3"/>
      <c r="K18" s="1"/>
      <c r="L18" s="3"/>
      <c r="M18" s="1"/>
      <c r="N18" s="3"/>
    </row>
    <row r="19" spans="2:14" x14ac:dyDescent="0.2">
      <c r="B19" s="1"/>
      <c r="C19" s="1" t="s">
        <v>2</v>
      </c>
      <c r="D19" s="1"/>
      <c r="E19" s="1"/>
      <c r="F19" s="2">
        <v>2.1</v>
      </c>
      <c r="G19" s="2">
        <v>2.2000000000000002</v>
      </c>
      <c r="H19" s="3">
        <f>(G19-F19)/F19</f>
        <v>4.7619047619047658E-2</v>
      </c>
      <c r="I19" s="2">
        <v>2.2999999999999998</v>
      </c>
      <c r="J19" s="3">
        <f>(I19-G19)/G19</f>
        <v>4.5454545454545289E-2</v>
      </c>
      <c r="K19" s="2">
        <v>2.4</v>
      </c>
      <c r="L19" s="3">
        <f>(K19-I19)/I19</f>
        <v>4.3478260869565258E-2</v>
      </c>
      <c r="M19" s="2">
        <v>0.3</v>
      </c>
      <c r="N19" s="3">
        <f>(K19-F19)/F19</f>
        <v>0.14285714285714277</v>
      </c>
    </row>
    <row r="20" spans="2:14" x14ac:dyDescent="0.2">
      <c r="B20" s="1"/>
      <c r="C20" s="1"/>
      <c r="D20" s="1"/>
      <c r="E20" s="1"/>
      <c r="F20" s="1"/>
      <c r="G20" s="1"/>
      <c r="H20" s="3"/>
      <c r="I20" s="1"/>
      <c r="J20" s="3"/>
      <c r="K20" s="1"/>
      <c r="L20" s="3"/>
      <c r="M20" s="1"/>
      <c r="N20" s="3"/>
    </row>
    <row r="21" spans="2:14" x14ac:dyDescent="0.2">
      <c r="B21" s="1"/>
      <c r="C21" s="1" t="s">
        <v>3</v>
      </c>
      <c r="D21" s="1"/>
      <c r="E21" s="1"/>
      <c r="F21" s="2">
        <v>3.15</v>
      </c>
      <c r="G21" s="2">
        <v>3.25</v>
      </c>
      <c r="H21" s="3">
        <f>(G21-F21)/F21</f>
        <v>3.1746031746031772E-2</v>
      </c>
      <c r="I21" s="2">
        <v>3.35</v>
      </c>
      <c r="J21" s="3">
        <f>(I21-G21)/G21</f>
        <v>3.0769230769230795E-2</v>
      </c>
      <c r="K21" s="2">
        <v>3.45</v>
      </c>
      <c r="L21" s="3">
        <f>(K21-I21)/I21</f>
        <v>2.9850746268656744E-2</v>
      </c>
      <c r="M21" s="1"/>
      <c r="N21" s="3">
        <f>(K21-F21)/F21</f>
        <v>9.523809523809533E-2</v>
      </c>
    </row>
    <row r="22" spans="2:14" x14ac:dyDescent="0.2">
      <c r="B22" s="1"/>
      <c r="C22" s="1"/>
      <c r="D22" s="1"/>
      <c r="E22" s="1"/>
      <c r="F22" s="1"/>
      <c r="G22" s="1"/>
      <c r="H22" s="3"/>
      <c r="I22" s="1"/>
      <c r="J22" s="3"/>
      <c r="K22" s="1"/>
      <c r="L22" s="3"/>
      <c r="M22" s="1"/>
      <c r="N22" s="3"/>
    </row>
    <row r="23" spans="2:14" x14ac:dyDescent="0.2">
      <c r="B23" s="1"/>
      <c r="C23" s="1" t="s">
        <v>4</v>
      </c>
      <c r="D23" s="1"/>
      <c r="E23" s="1"/>
      <c r="F23" s="2">
        <v>4.2</v>
      </c>
      <c r="G23" s="2">
        <v>4.3</v>
      </c>
      <c r="H23" s="3">
        <f>(G23-F23)/F23</f>
        <v>2.3809523809523725E-2</v>
      </c>
      <c r="I23" s="2">
        <v>4.4000000000000004</v>
      </c>
      <c r="J23" s="3">
        <f>(I23-G23)/G23</f>
        <v>2.3255813953488497E-2</v>
      </c>
      <c r="K23" s="2">
        <v>4.5</v>
      </c>
      <c r="L23" s="3">
        <f>(K23-I23)/I23</f>
        <v>2.2727272727272645E-2</v>
      </c>
      <c r="M23" s="1"/>
      <c r="N23" s="3">
        <f>(K23-F23)/F23</f>
        <v>7.1428571428571383E-2</v>
      </c>
    </row>
    <row r="24" spans="2:14" x14ac:dyDescent="0.2">
      <c r="B24" s="1"/>
      <c r="C24" s="1"/>
      <c r="D24" s="1"/>
      <c r="E24" s="1"/>
      <c r="F24" s="1"/>
      <c r="G24" s="1"/>
      <c r="H24" s="3"/>
      <c r="I24" s="1"/>
      <c r="J24" s="3"/>
      <c r="K24" s="1"/>
      <c r="L24" s="3"/>
      <c r="M24" s="1"/>
      <c r="N24" s="3"/>
    </row>
    <row r="25" spans="2:14" x14ac:dyDescent="0.2">
      <c r="B25" s="4"/>
      <c r="C25" s="4" t="s">
        <v>8</v>
      </c>
      <c r="D25" s="4"/>
      <c r="E25" s="4"/>
      <c r="F25" s="4"/>
      <c r="G25" s="4"/>
      <c r="H25" s="5"/>
      <c r="I25" s="4"/>
      <c r="J25" s="5"/>
      <c r="K25" s="4"/>
      <c r="L25" s="5"/>
      <c r="M25" s="4"/>
      <c r="N25" s="5"/>
    </row>
    <row r="26" spans="2:14" x14ac:dyDescent="0.2">
      <c r="B26" s="4"/>
      <c r="C26" s="4" t="s">
        <v>2</v>
      </c>
      <c r="D26" s="4"/>
      <c r="E26" s="4"/>
      <c r="F26" s="6">
        <v>1.75</v>
      </c>
      <c r="G26" s="6">
        <v>1.8</v>
      </c>
      <c r="H26" s="5">
        <f>(G26-F26)/F26</f>
        <v>2.8571428571428598E-2</v>
      </c>
      <c r="I26" s="6">
        <v>1.85</v>
      </c>
      <c r="J26" s="5">
        <f>(I26-G26)/G26</f>
        <v>2.7777777777777801E-2</v>
      </c>
      <c r="K26" s="6">
        <v>1.95</v>
      </c>
      <c r="L26" s="5">
        <f>(K26-I26)/I26</f>
        <v>5.4054054054053981E-2</v>
      </c>
      <c r="M26" s="6">
        <v>0.2</v>
      </c>
      <c r="N26" s="5">
        <f>(K26-F26)/F26</f>
        <v>0.11428571428571425</v>
      </c>
    </row>
    <row r="27" spans="2:14" x14ac:dyDescent="0.2">
      <c r="B27" s="4"/>
      <c r="C27" s="4"/>
      <c r="D27" s="4"/>
      <c r="E27" s="4"/>
      <c r="F27" s="4"/>
      <c r="G27" s="4"/>
      <c r="H27" s="5"/>
      <c r="I27" s="4"/>
      <c r="J27" s="5"/>
      <c r="K27" s="4"/>
      <c r="L27" s="5"/>
      <c r="M27" s="4"/>
      <c r="N27" s="5"/>
    </row>
    <row r="28" spans="2:14" x14ac:dyDescent="0.2">
      <c r="B28" s="4"/>
      <c r="C28" s="4" t="s">
        <v>3</v>
      </c>
      <c r="D28" s="4"/>
      <c r="E28" s="4"/>
      <c r="F28" s="6">
        <v>2.75</v>
      </c>
      <c r="G28" s="6">
        <v>2.8</v>
      </c>
      <c r="H28" s="5">
        <f>(G28-F28)/F28</f>
        <v>1.8181818181818118E-2</v>
      </c>
      <c r="I28" s="6">
        <v>2.85</v>
      </c>
      <c r="J28" s="5">
        <f>(I28-G28)/G28</f>
        <v>1.7857142857142953E-2</v>
      </c>
      <c r="K28" s="6">
        <v>2.95</v>
      </c>
      <c r="L28" s="5">
        <f>(K28-I28)/I28</f>
        <v>3.5087719298245647E-2</v>
      </c>
      <c r="M28" s="4"/>
      <c r="N28" s="5">
        <f>(K28-F28)/F28</f>
        <v>7.2727272727272793E-2</v>
      </c>
    </row>
    <row r="29" spans="2:14" x14ac:dyDescent="0.2">
      <c r="B29" s="4"/>
      <c r="C29" s="4"/>
      <c r="D29" s="4"/>
      <c r="E29" s="4"/>
      <c r="F29" s="4"/>
      <c r="G29" s="4"/>
      <c r="H29" s="5"/>
      <c r="I29" s="4"/>
      <c r="J29" s="5"/>
      <c r="K29" s="4"/>
      <c r="L29" s="5"/>
      <c r="M29" s="4"/>
      <c r="N29" s="5"/>
    </row>
    <row r="30" spans="2:14" x14ac:dyDescent="0.2">
      <c r="B30" s="4"/>
      <c r="C30" s="4" t="s">
        <v>4</v>
      </c>
      <c r="D30" s="4"/>
      <c r="E30" s="4"/>
      <c r="F30" s="6">
        <v>3.75</v>
      </c>
      <c r="G30" s="6">
        <v>3.8</v>
      </c>
      <c r="H30" s="5">
        <f>(G30-F30)/F30</f>
        <v>1.3333333333333286E-2</v>
      </c>
      <c r="I30" s="6">
        <v>3.85</v>
      </c>
      <c r="J30" s="5">
        <f>(I30-G30)/G30</f>
        <v>1.3157894736842176E-2</v>
      </c>
      <c r="K30" s="6">
        <v>3.95</v>
      </c>
      <c r="L30" s="5">
        <f>(K30-I30)/I30</f>
        <v>2.5974025974025997E-2</v>
      </c>
      <c r="M30" s="4"/>
      <c r="N30" s="5">
        <f>(K30-F30)/F30</f>
        <v>5.3333333333333378E-2</v>
      </c>
    </row>
    <row r="31" spans="2:14" x14ac:dyDescent="0.2">
      <c r="B31" s="4"/>
      <c r="C31" s="4"/>
      <c r="D31" s="4"/>
      <c r="E31" s="4"/>
      <c r="F31" s="4"/>
      <c r="G31" s="4"/>
      <c r="H31" s="5"/>
      <c r="I31" s="4"/>
      <c r="J31" s="5"/>
      <c r="K31" s="4"/>
      <c r="L31" s="5"/>
      <c r="M31" s="4"/>
      <c r="N31" s="5"/>
    </row>
    <row r="32" spans="2:14" x14ac:dyDescent="0.2">
      <c r="B32" s="1" t="s">
        <v>9</v>
      </c>
      <c r="C32" s="1" t="s">
        <v>10</v>
      </c>
      <c r="D32" s="1"/>
      <c r="E32" s="1"/>
      <c r="F32" s="1"/>
      <c r="G32" s="1"/>
      <c r="H32" s="3"/>
      <c r="I32" s="1"/>
      <c r="J32" s="3"/>
      <c r="K32" s="1"/>
      <c r="L32" s="3"/>
      <c r="M32" s="1"/>
      <c r="N32" s="3"/>
    </row>
    <row r="33" spans="2:14" x14ac:dyDescent="0.2">
      <c r="B33" s="1"/>
      <c r="C33" s="1" t="s">
        <v>2</v>
      </c>
      <c r="D33" s="1"/>
      <c r="E33" s="1"/>
      <c r="F33" s="2">
        <v>91</v>
      </c>
      <c r="G33" s="2">
        <v>93</v>
      </c>
      <c r="H33" s="3">
        <f>(G33-F33)/F33</f>
        <v>2.197802197802198E-2</v>
      </c>
      <c r="I33" s="2">
        <v>95</v>
      </c>
      <c r="J33" s="3">
        <f>(I33-G33)/G33</f>
        <v>2.1505376344086023E-2</v>
      </c>
      <c r="K33" s="2">
        <v>98</v>
      </c>
      <c r="L33" s="3">
        <f>(K33-I33)/I33</f>
        <v>3.1578947368421054E-2</v>
      </c>
      <c r="M33" s="2">
        <v>7</v>
      </c>
      <c r="N33" s="3">
        <f>(K33-F33)/F33</f>
        <v>7.6923076923076927E-2</v>
      </c>
    </row>
    <row r="34" spans="2:14" x14ac:dyDescent="0.2">
      <c r="B34" s="1"/>
      <c r="C34" s="1"/>
      <c r="D34" s="1"/>
      <c r="E34" s="1"/>
      <c r="F34" s="1"/>
      <c r="G34" s="1"/>
      <c r="H34" s="3"/>
      <c r="I34" s="1"/>
      <c r="J34" s="3"/>
      <c r="K34" s="1"/>
      <c r="L34" s="3"/>
      <c r="M34" s="1"/>
      <c r="N34" s="3"/>
    </row>
    <row r="35" spans="2:14" x14ac:dyDescent="0.2">
      <c r="B35" s="1"/>
      <c r="C35" s="1" t="s">
        <v>3</v>
      </c>
      <c r="D35" s="1"/>
      <c r="E35" s="1"/>
      <c r="F35" s="2">
        <v>124</v>
      </c>
      <c r="G35" s="2">
        <v>126</v>
      </c>
      <c r="H35" s="3">
        <f>(G35-F35)/F35</f>
        <v>1.6129032258064516E-2</v>
      </c>
      <c r="I35" s="2">
        <v>128</v>
      </c>
      <c r="J35" s="3">
        <f>(I35-G35)/G35</f>
        <v>1.5873015873015872E-2</v>
      </c>
      <c r="K35" s="2">
        <v>131</v>
      </c>
      <c r="L35" s="3">
        <f>(K35-I35)/I35</f>
        <v>2.34375E-2</v>
      </c>
      <c r="M35" s="1"/>
      <c r="N35" s="3">
        <f>(K35-F35)/F35</f>
        <v>5.6451612903225805E-2</v>
      </c>
    </row>
    <row r="36" spans="2:14" x14ac:dyDescent="0.2">
      <c r="B36" s="1"/>
      <c r="C36" s="1"/>
      <c r="D36" s="1"/>
      <c r="E36" s="1"/>
      <c r="F36" s="1"/>
      <c r="G36" s="1"/>
      <c r="H36" s="3"/>
      <c r="I36" s="1"/>
      <c r="J36" s="3"/>
      <c r="K36" s="1"/>
      <c r="L36" s="3"/>
      <c r="M36" s="1"/>
      <c r="N36" s="3"/>
    </row>
    <row r="37" spans="2:14" x14ac:dyDescent="0.2">
      <c r="B37" s="1"/>
      <c r="C37" s="1" t="s">
        <v>4</v>
      </c>
      <c r="D37" s="1"/>
      <c r="E37" s="1"/>
      <c r="F37" s="2">
        <v>170</v>
      </c>
      <c r="G37" s="2">
        <v>172</v>
      </c>
      <c r="H37" s="3">
        <f>(G37-F37)/F37</f>
        <v>1.1764705882352941E-2</v>
      </c>
      <c r="I37" s="2">
        <v>174</v>
      </c>
      <c r="J37" s="3">
        <f>(I37-G37)/G37</f>
        <v>1.1627906976744186E-2</v>
      </c>
      <c r="K37" s="2">
        <v>177</v>
      </c>
      <c r="L37" s="3">
        <f>(K37-I37)/I37</f>
        <v>1.7241379310344827E-2</v>
      </c>
      <c r="M37" s="1"/>
      <c r="N37" s="3">
        <f>(K37-F37)/F37</f>
        <v>4.1176470588235294E-2</v>
      </c>
    </row>
    <row r="38" spans="2:14" x14ac:dyDescent="0.2">
      <c r="B38" s="1"/>
      <c r="C38" s="1"/>
      <c r="D38" s="1"/>
      <c r="E38" s="1"/>
      <c r="F38" s="1"/>
      <c r="G38" s="1"/>
      <c r="H38" s="7"/>
      <c r="I38" s="1"/>
      <c r="J38" s="7"/>
      <c r="K38" s="1"/>
      <c r="L38" s="7"/>
      <c r="M38" s="1"/>
      <c r="N38" s="3"/>
    </row>
    <row r="39" spans="2:14" x14ac:dyDescent="0.2">
      <c r="B39" s="4"/>
      <c r="C39" s="4" t="s">
        <v>12</v>
      </c>
      <c r="D39" s="4" t="s">
        <v>13</v>
      </c>
      <c r="E39" s="4"/>
      <c r="F39" s="8">
        <f>F33/F5</f>
        <v>33.090909090909093</v>
      </c>
      <c r="G39" s="8">
        <f>G33/G5</f>
        <v>32.631578947368418</v>
      </c>
      <c r="H39" s="5">
        <f>(G39-F39)/F39</f>
        <v>-1.3880855986119323E-2</v>
      </c>
      <c r="I39" s="8">
        <f>I33/I5</f>
        <v>32.20338983050847</v>
      </c>
      <c r="J39" s="5">
        <f>(I39-G39)/G39</f>
        <v>-1.3121924548933867E-2</v>
      </c>
      <c r="K39" s="8">
        <f>K33/K5</f>
        <v>32.666666666666664</v>
      </c>
      <c r="L39" s="5">
        <f t="shared" ref="L39:L44" si="0">(K39-I39)/I39</f>
        <v>1.4385964912280757E-2</v>
      </c>
      <c r="M39" s="5">
        <f>(K39-F39)/F39</f>
        <v>-1.2820512820512969E-2</v>
      </c>
      <c r="N39" s="5"/>
    </row>
    <row r="40" spans="2:14" x14ac:dyDescent="0.2">
      <c r="B40" s="4"/>
      <c r="C40" s="4"/>
      <c r="D40" s="4" t="s">
        <v>14</v>
      </c>
      <c r="E40" s="4"/>
      <c r="F40" s="8">
        <f>F33/F19</f>
        <v>43.333333333333329</v>
      </c>
      <c r="G40" s="8">
        <f>G33/G19</f>
        <v>42.272727272727266</v>
      </c>
      <c r="H40" s="5">
        <f t="shared" ref="H40:H44" si="1">(G40-F40)/F40</f>
        <v>-2.4475524475524518E-2</v>
      </c>
      <c r="I40" s="8">
        <f>I33/I19</f>
        <v>41.304347826086961</v>
      </c>
      <c r="J40" s="5">
        <f t="shared" ref="J40:J44" si="2">(I40-G40)/G40</f>
        <v>-2.29079008882653E-2</v>
      </c>
      <c r="K40" s="8">
        <f>K33/K19</f>
        <v>40.833333333333336</v>
      </c>
      <c r="L40" s="5">
        <f t="shared" si="0"/>
        <v>-1.1403508771929863E-2</v>
      </c>
      <c r="M40" s="5">
        <f t="shared" ref="M40:M44" si="3">(K40-F40)/F40</f>
        <v>-5.7692307692307536E-2</v>
      </c>
      <c r="N40" s="5"/>
    </row>
    <row r="41" spans="2:14" x14ac:dyDescent="0.2">
      <c r="B41" s="4"/>
      <c r="C41" s="4" t="s">
        <v>3</v>
      </c>
      <c r="D41" s="4" t="s">
        <v>13</v>
      </c>
      <c r="E41" s="4"/>
      <c r="F41" s="8">
        <f>F35/F7</f>
        <v>31</v>
      </c>
      <c r="G41" s="8">
        <f>G35/G7</f>
        <v>30.731707317073173</v>
      </c>
      <c r="H41" s="5">
        <f t="shared" si="1"/>
        <v>-8.6546026750589297E-3</v>
      </c>
      <c r="I41" s="8">
        <f>I35/I7</f>
        <v>30.476190476190474</v>
      </c>
      <c r="J41" s="5">
        <f t="shared" si="2"/>
        <v>-8.3144368858655907E-3</v>
      </c>
      <c r="K41" s="8">
        <f>K35/K7</f>
        <v>30.823529411764707</v>
      </c>
      <c r="L41" s="5">
        <f t="shared" si="0"/>
        <v>1.1397058823529489E-2</v>
      </c>
      <c r="M41" s="5">
        <f t="shared" si="3"/>
        <v>-5.6925996204933386E-3</v>
      </c>
      <c r="N41" s="5"/>
    </row>
    <row r="42" spans="2:14" x14ac:dyDescent="0.2">
      <c r="B42" s="4"/>
      <c r="C42" s="4"/>
      <c r="D42" s="4" t="s">
        <v>14</v>
      </c>
      <c r="E42" s="4"/>
      <c r="F42" s="8">
        <f>F35/F21</f>
        <v>39.365079365079367</v>
      </c>
      <c r="G42" s="8">
        <f>G35/G21</f>
        <v>38.769230769230766</v>
      </c>
      <c r="H42" s="5">
        <f t="shared" si="1"/>
        <v>-1.5136476426799134E-2</v>
      </c>
      <c r="I42" s="8">
        <f>I35/I21</f>
        <v>38.208955223880594</v>
      </c>
      <c r="J42" s="5">
        <f t="shared" si="2"/>
        <v>-1.4451551764984619E-2</v>
      </c>
      <c r="K42" s="8">
        <f>K35/K21</f>
        <v>37.971014492753618</v>
      </c>
      <c r="L42" s="5">
        <f t="shared" si="0"/>
        <v>-6.2273550724638227E-3</v>
      </c>
      <c r="M42" s="5">
        <f t="shared" si="3"/>
        <v>-3.5413744740533153E-2</v>
      </c>
      <c r="N42" s="5"/>
    </row>
    <row r="43" spans="2:14" x14ac:dyDescent="0.2">
      <c r="B43" s="4"/>
      <c r="C43" s="4" t="s">
        <v>4</v>
      </c>
      <c r="D43" s="4" t="s">
        <v>13</v>
      </c>
      <c r="E43" s="4"/>
      <c r="F43" s="8">
        <f>F37/F9</f>
        <v>30.90909090909091</v>
      </c>
      <c r="G43" s="8">
        <f>G37/G9</f>
        <v>30.714285714285715</v>
      </c>
      <c r="H43" s="5">
        <f t="shared" si="1"/>
        <v>-6.3025210084033598E-3</v>
      </c>
      <c r="I43" s="8">
        <f>I37/I9</f>
        <v>30.526315789473685</v>
      </c>
      <c r="J43" s="5">
        <f t="shared" si="2"/>
        <v>-6.119951040391685E-3</v>
      </c>
      <c r="K43" s="8">
        <f>K37/K9</f>
        <v>30.782608695652176</v>
      </c>
      <c r="L43" s="5">
        <f t="shared" si="0"/>
        <v>8.3958020989505552E-3</v>
      </c>
      <c r="M43" s="5">
        <f t="shared" si="3"/>
        <v>-4.0920716112531732E-3</v>
      </c>
      <c r="N43" s="5"/>
    </row>
    <row r="44" spans="2:14" x14ac:dyDescent="0.2">
      <c r="B44" s="4"/>
      <c r="C44" s="4"/>
      <c r="D44" s="4" t="s">
        <v>14</v>
      </c>
      <c r="E44" s="4"/>
      <c r="F44" s="8">
        <f>F37/F23</f>
        <v>40.476190476190474</v>
      </c>
      <c r="G44" s="8">
        <f>G37/G23</f>
        <v>40</v>
      </c>
      <c r="H44" s="5">
        <f t="shared" si="1"/>
        <v>-1.1764705882352899E-2</v>
      </c>
      <c r="I44" s="8">
        <f>I37/I23</f>
        <v>39.54545454545454</v>
      </c>
      <c r="J44" s="5">
        <f t="shared" si="2"/>
        <v>-1.136363636363651E-2</v>
      </c>
      <c r="K44" s="8">
        <f>K37/K23</f>
        <v>39.333333333333336</v>
      </c>
      <c r="L44" s="5">
        <f t="shared" si="0"/>
        <v>-5.363984674329296E-3</v>
      </c>
      <c r="M44" s="5">
        <f t="shared" si="3"/>
        <v>-2.8235294117646959E-2</v>
      </c>
      <c r="N44" s="5"/>
    </row>
    <row r="45" spans="2:14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2:14" x14ac:dyDescent="0.2">
      <c r="B46" s="1" t="s">
        <v>15</v>
      </c>
      <c r="C46" s="1" t="s">
        <v>12</v>
      </c>
      <c r="D46" s="1" t="s">
        <v>18</v>
      </c>
      <c r="E46" s="1"/>
      <c r="F46" s="3">
        <f>(F5-F19)/F5</f>
        <v>0.23636363636363633</v>
      </c>
      <c r="G46" s="3">
        <f>(G5-G19)/G5</f>
        <v>0.22807017543859645</v>
      </c>
      <c r="H46" s="3">
        <f>(G46-F46)/F46</f>
        <v>-3.5087719298245654E-2</v>
      </c>
      <c r="I46" s="3">
        <f>(I5-I19)/I5</f>
        <v>0.22033898305084756</v>
      </c>
      <c r="J46" s="3">
        <f>(I46-G46)/G46</f>
        <v>-3.3898305084745124E-2</v>
      </c>
      <c r="K46" s="3">
        <f>(K5-K19)/K5</f>
        <v>0.20000000000000004</v>
      </c>
      <c r="L46" s="3">
        <f>(K46-I46)/I46</f>
        <v>-9.2307692307692576E-2</v>
      </c>
      <c r="M46" s="3">
        <f>(K46-F46)/F46</f>
        <v>-0.15384615384615358</v>
      </c>
      <c r="N46" s="3"/>
    </row>
    <row r="47" spans="2:14" x14ac:dyDescent="0.2">
      <c r="B47" s="1"/>
      <c r="C47" s="1" t="s">
        <v>16</v>
      </c>
      <c r="D47" s="1"/>
      <c r="E47" s="1"/>
      <c r="F47" s="3">
        <f>(F7-F21)/F7</f>
        <v>0.21250000000000002</v>
      </c>
      <c r="G47" s="3">
        <f>(G7-G21)/G7</f>
        <v>0.20731707317073164</v>
      </c>
      <c r="H47" s="3">
        <f t="shared" ref="H47:H48" si="4">(G47-F47)/F47</f>
        <v>-2.4390243902439435E-2</v>
      </c>
      <c r="I47" s="3">
        <f>(I7-I21)/I7</f>
        <v>0.20238095238095238</v>
      </c>
      <c r="J47" s="3">
        <f t="shared" ref="J47:L48" si="5">(I47-G47)/G47</f>
        <v>-2.3809523809523489E-2</v>
      </c>
      <c r="K47" s="3">
        <f>(K7-K21)/K7</f>
        <v>0.18823529411764703</v>
      </c>
      <c r="L47" s="3">
        <f t="shared" si="5"/>
        <v>-6.9896193771626466E-2</v>
      </c>
      <c r="M47" s="3">
        <f t="shared" ref="M47:M48" si="6">(K47-F47)/F47</f>
        <v>-0.1141868512110729</v>
      </c>
      <c r="N47" s="3"/>
    </row>
    <row r="48" spans="2:14" x14ac:dyDescent="0.2">
      <c r="B48" s="1"/>
      <c r="C48" s="1" t="s">
        <v>17</v>
      </c>
      <c r="D48" s="1"/>
      <c r="E48" s="1"/>
      <c r="F48" s="3">
        <f>(F9-F23)/F9</f>
        <v>0.23636363636363633</v>
      </c>
      <c r="G48" s="3">
        <f>(G9-G23)/G9</f>
        <v>0.23214285714285712</v>
      </c>
      <c r="H48" s="3">
        <f t="shared" si="4"/>
        <v>-1.7857142857142808E-2</v>
      </c>
      <c r="I48" s="3">
        <f>(I9-I23)/I9</f>
        <v>0.22807017543859645</v>
      </c>
      <c r="J48" s="3">
        <f t="shared" si="5"/>
        <v>-1.7543859649122896E-2</v>
      </c>
      <c r="K48" s="3">
        <f>(K9-K23)/K9</f>
        <v>0.21739130434782608</v>
      </c>
      <c r="L48" s="3">
        <f t="shared" si="5"/>
        <v>-4.6822742474916246E-2</v>
      </c>
      <c r="M48" s="3">
        <f t="shared" si="6"/>
        <v>-8.0267558528427999E-2</v>
      </c>
      <c r="N48" s="3"/>
    </row>
  </sheetData>
  <conditionalFormatting sqref="H39:H44">
    <cfRule type="cellIs" dxfId="11" priority="12" operator="greaterThan">
      <formula>0</formula>
    </cfRule>
    <cfRule type="cellIs" dxfId="10" priority="7" operator="lessThan">
      <formula>0</formula>
    </cfRule>
  </conditionalFormatting>
  <conditionalFormatting sqref="H46:H48">
    <cfRule type="cellIs" dxfId="9" priority="11" operator="lessThan">
      <formula>0</formula>
    </cfRule>
  </conditionalFormatting>
  <conditionalFormatting sqref="J46:J48">
    <cfRule type="cellIs" dxfId="8" priority="10" operator="lessThan">
      <formula>0</formula>
    </cfRule>
  </conditionalFormatting>
  <conditionalFormatting sqref="L46:L48">
    <cfRule type="cellIs" dxfId="7" priority="9" operator="lessThan">
      <formula>0</formula>
    </cfRule>
  </conditionalFormatting>
  <conditionalFormatting sqref="M46:M48">
    <cfRule type="cellIs" dxfId="6" priority="8" operator="lessThan">
      <formula>0</formula>
    </cfRule>
  </conditionalFormatting>
  <conditionalFormatting sqref="J39:J4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L39:L4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M39:M4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horizontalDpi="0" verticalDpi="0"/>
  <ignoredErrors>
    <ignoredError sqref="H43:H44 H39 J39 K39:K44 F40:F43 J44 J40 J41 J42 J43 H42 H41 H40 G42 G40 I40 G41 I41 I42 G43 I43 H46:J48 K46:K48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Kalev Hunt</dc:creator>
  <cp:lastModifiedBy>Kalev Hunt</cp:lastModifiedBy>
  <dcterms:created xsi:type="dcterms:W3CDTF">2016-10-19T18:34:41Z</dcterms:created>
  <dcterms:modified xsi:type="dcterms:W3CDTF">2016-11-15T06:58:35Z</dcterms:modified>
</cp:coreProperties>
</file>